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დანართი " sheetId="1" r:id="rId1"/>
  </sheets>
  <definedNames>
    <definedName name="_xlnm.Print_Area" localSheetId="0">'დანართი '!$B$2:$H$32</definedName>
  </definedNames>
  <calcPr calcId="152511"/>
</workbook>
</file>

<file path=xl/calcChain.xml><?xml version="1.0" encoding="utf-8"?>
<calcChain xmlns="http://schemas.openxmlformats.org/spreadsheetml/2006/main">
  <c r="G15" i="1" l="1"/>
  <c r="H8" i="1"/>
  <c r="H7" i="1" s="1"/>
  <c r="G8" i="1"/>
  <c r="E8" i="1"/>
  <c r="F8" i="1"/>
  <c r="H24" i="1"/>
  <c r="G26" i="1" l="1"/>
  <c r="G17" i="1" l="1"/>
  <c r="G25" i="1" l="1"/>
  <c r="D19" i="1" l="1"/>
  <c r="D18" i="1"/>
  <c r="G16" i="1"/>
  <c r="D17" i="1" l="1"/>
  <c r="D16" i="1" s="1"/>
  <c r="E17" i="1"/>
  <c r="E16" i="1" s="1"/>
  <c r="F17" i="1"/>
  <c r="F16" i="1" s="1"/>
  <c r="H17" i="1"/>
  <c r="H16" i="1" s="1"/>
  <c r="D29" i="1"/>
  <c r="G24" i="1"/>
  <c r="G23" i="1" s="1"/>
  <c r="F7" i="1"/>
  <c r="G7" i="1"/>
  <c r="E7" i="1"/>
  <c r="D26" i="1" l="1"/>
  <c r="D25" i="1" l="1"/>
  <c r="D24" i="1" s="1"/>
  <c r="D23" i="1" s="1"/>
  <c r="H23" i="1"/>
  <c r="F24" i="1"/>
  <c r="F23" i="1" s="1"/>
  <c r="E24" i="1"/>
  <c r="E23" i="1" s="1"/>
  <c r="D9" i="1"/>
  <c r="D8" i="1" s="1"/>
  <c r="D6" i="1"/>
  <c r="D5" i="1" s="1"/>
  <c r="H5" i="1"/>
  <c r="H4" i="1" s="1"/>
  <c r="G5" i="1"/>
  <c r="G4" i="1" s="1"/>
  <c r="F5" i="1"/>
  <c r="F4" i="1" s="1"/>
  <c r="E5" i="1"/>
  <c r="E4" i="1" s="1"/>
  <c r="D12" i="1"/>
  <c r="D11" i="1" s="1"/>
  <c r="H11" i="1"/>
  <c r="H10" i="1" s="1"/>
  <c r="G11" i="1"/>
  <c r="G10" i="1" s="1"/>
  <c r="F11" i="1"/>
  <c r="F10" i="1" s="1"/>
  <c r="E11" i="1"/>
  <c r="E10" i="1" s="1"/>
  <c r="D15" i="1"/>
  <c r="D14" i="1" s="1"/>
  <c r="H14" i="1"/>
  <c r="H13" i="1" s="1"/>
  <c r="G14" i="1"/>
  <c r="G13" i="1" s="1"/>
  <c r="F14" i="1"/>
  <c r="F13" i="1" s="1"/>
  <c r="E14" i="1"/>
  <c r="E13" i="1" s="1"/>
  <c r="D22" i="1"/>
  <c r="D21" i="1" s="1"/>
  <c r="H21" i="1"/>
  <c r="H20" i="1" s="1"/>
  <c r="G21" i="1"/>
  <c r="G20" i="1" s="1"/>
  <c r="F21" i="1"/>
  <c r="F20" i="1" s="1"/>
  <c r="E21" i="1"/>
  <c r="E20" i="1" s="1"/>
  <c r="D7" i="1" l="1"/>
  <c r="D4" i="1"/>
  <c r="D10" i="1"/>
  <c r="D13" i="1"/>
  <c r="D20" i="1"/>
  <c r="E28" i="1" l="1"/>
  <c r="E27" i="1" s="1"/>
  <c r="E3" i="1" s="1"/>
  <c r="F28" i="1"/>
  <c r="F27" i="1" s="1"/>
  <c r="F3" i="1" s="1"/>
  <c r="G28" i="1"/>
  <c r="G27" i="1" s="1"/>
  <c r="G3" i="1" s="1"/>
  <c r="H28" i="1"/>
  <c r="H27" i="1" s="1"/>
  <c r="H3" i="1" s="1"/>
  <c r="D28" i="1"/>
  <c r="D27" i="1" s="1"/>
  <c r="D3" i="1" s="1"/>
</calcChain>
</file>

<file path=xl/sharedStrings.xml><?xml version="1.0" encoding="utf-8"?>
<sst xmlns="http://schemas.openxmlformats.org/spreadsheetml/2006/main" count="41" uniqueCount="26">
  <si>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</si>
  <si>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</si>
  <si>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ხარჯები</t>
  </si>
  <si>
    <t>საქონელი და მომსახურება</t>
  </si>
  <si>
    <t>I კვ</t>
  </si>
  <si>
    <t>II კვ</t>
  </si>
  <si>
    <t>III კვ</t>
  </si>
  <si>
    <t>IV კვ</t>
  </si>
  <si>
    <t xml:space="preserve">დასახელება </t>
  </si>
  <si>
    <t xml:space="preserve">ბალანასი </t>
  </si>
  <si>
    <t>პროგრამული კოდი</t>
  </si>
  <si>
    <t>27 03 02 01</t>
  </si>
  <si>
    <t>დაავადებათა ადრეული გამოვლენა და სკრინინგი</t>
  </si>
  <si>
    <t>სოციალური უზრუნველყოფა</t>
  </si>
  <si>
    <t>27 03 02 02</t>
  </si>
  <si>
    <t>იმუნიზაცია</t>
  </si>
  <si>
    <t>27 03 02 03</t>
  </si>
  <si>
    <t>ეპიდზედამხედველობა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</si>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</sst>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3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4" tint="0.59999389629810485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 indent="2"/>
    </xf>
    <xf numFmtId="0" fontId="3" fillId="0" borderId="10" xfId="0" applyFont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 indent="2"/>
    </xf>
    <xf numFmtId="3" fontId="2" fillId="0" borderId="9" xfId="0" applyNumberFormat="1" applyFont="1" applyBorder="1" applyAlignment="1" applyProtection="1">
      <alignment horizontal="center" vertical="center" wrapText="1"/>
    </xf>
    <xf numFmtId="3" fontId="2" fillId="0" borderId="8" xfId="0" applyNumberFormat="1" applyFont="1" applyBorder="1" applyAlignment="1" applyProtection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</xf>
    <xf numFmtId="0" fontId="0" fillId="0" borderId="11" xfId="0" applyBorder="1"/>
    <xf numFmtId="3" fontId="3" fillId="0" borderId="9" xfId="0" applyNumberFormat="1" applyFont="1" applyBorder="1" applyAlignment="1" applyProtection="1">
      <alignment horizontal="center" vertical="center" wrapText="1"/>
    </xf>
    <xf numFmtId="3" fontId="3" fillId="0" borderId="6" xfId="0" applyNumberFormat="1" applyFont="1" applyBorder="1" applyAlignment="1" applyProtection="1">
      <alignment horizontal="center" vertical="center" wrapText="1"/>
    </xf>
    <xf numFmtId="0" fontId="5" fillId="0" borderId="0" xfId="0" applyFont="1"/>
    <xf numFmtId="3" fontId="2" fillId="2" borderId="3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11" xfId="0" applyBorder="1" applyAlignment="1"/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9"/>
  <sheetViews>
    <sheetView tabSelected="1" view="pageBreakPreview" topLeftCell="A7" zoomScaleNormal="100" zoomScaleSheetLayoutView="100" workbookViewId="0">
      <selection activeCell="G29" sqref="G29"/>
    </sheetView>
  </sheetViews>
  <sheetFormatPr defaultRowHeight="15" x14ac:dyDescent="0.25"/>
  <cols>
    <col min="1" max="1" width="5.5703125" customWidth="1"/>
    <col min="2" max="2" width="17.5703125" customWidth="1"/>
    <col min="3" max="3" width="79.28515625" customWidth="1"/>
    <col min="4" max="8" width="19.140625" customWidth="1"/>
  </cols>
  <sheetData>
    <row r="2" spans="2:8" ht="36.75" customHeight="1" x14ac:dyDescent="0.25">
      <c r="B2" s="24" t="s">
        <v>10</v>
      </c>
      <c r="C2" s="22" t="s">
        <v>8</v>
      </c>
      <c r="D2" s="16" t="s">
        <v>9</v>
      </c>
      <c r="E2" s="16" t="s">
        <v>4</v>
      </c>
      <c r="F2" s="16" t="s">
        <v>5</v>
      </c>
      <c r="G2" s="16" t="s">
        <v>6</v>
      </c>
      <c r="H2" s="16" t="s">
        <v>7</v>
      </c>
    </row>
    <row r="3" spans="2:8" ht="36.75" customHeight="1" x14ac:dyDescent="0.25">
      <c r="B3" s="25"/>
      <c r="C3" s="23"/>
      <c r="D3" s="15">
        <f>SUM(D27+D20+D13+D10+D7+D4+D23+D16)</f>
        <v>0</v>
      </c>
      <c r="E3" s="15">
        <f>SUM(E27+E20+E13+E10+E7+E4+E23)</f>
        <v>0</v>
      </c>
      <c r="F3" s="15">
        <f>SUM(F27+F20+F13+F10+F7+F4+F23)</f>
        <v>0</v>
      </c>
      <c r="G3" s="15">
        <f>G4+G7+G10+G13+G16+G20+G23+G27</f>
        <v>0</v>
      </c>
      <c r="H3" s="15">
        <f>H4+H7+H10+H13+H16+H20+H23+H27</f>
        <v>0</v>
      </c>
    </row>
    <row r="4" spans="2:8" x14ac:dyDescent="0.25">
      <c r="B4" s="8" t="s">
        <v>11</v>
      </c>
      <c r="C4" s="9" t="s">
        <v>12</v>
      </c>
      <c r="D4" s="10">
        <f>D6</f>
        <v>410000</v>
      </c>
      <c r="E4" s="10">
        <f>E5</f>
        <v>0</v>
      </c>
      <c r="F4" s="10">
        <f t="shared" ref="F4:H4" si="0">F5</f>
        <v>0</v>
      </c>
      <c r="G4" s="10">
        <f t="shared" si="0"/>
        <v>410000</v>
      </c>
      <c r="H4" s="10">
        <f t="shared" si="0"/>
        <v>0</v>
      </c>
    </row>
    <row r="5" spans="2:8" x14ac:dyDescent="0.25">
      <c r="B5" s="19"/>
      <c r="C5" s="1" t="s">
        <v>2</v>
      </c>
      <c r="D5" s="7">
        <f>D6</f>
        <v>410000</v>
      </c>
      <c r="E5" s="7">
        <f t="shared" ref="E5" si="1">E6</f>
        <v>0</v>
      </c>
      <c r="F5" s="7">
        <f t="shared" ref="F5" si="2">F6</f>
        <v>0</v>
      </c>
      <c r="G5" s="7">
        <f t="shared" ref="G5" si="3">G6</f>
        <v>410000</v>
      </c>
      <c r="H5" s="7">
        <f t="shared" ref="H5" si="4">H6</f>
        <v>0</v>
      </c>
    </row>
    <row r="6" spans="2:8" x14ac:dyDescent="0.25">
      <c r="B6" s="20"/>
      <c r="C6" s="5" t="s">
        <v>3</v>
      </c>
      <c r="D6" s="12">
        <f>SUM(E6:H6)</f>
        <v>410000</v>
      </c>
      <c r="E6" s="6"/>
      <c r="F6" s="6"/>
      <c r="G6" s="12">
        <v>410000</v>
      </c>
      <c r="H6" s="13"/>
    </row>
    <row r="7" spans="2:8" x14ac:dyDescent="0.25">
      <c r="B7" s="8" t="s">
        <v>14</v>
      </c>
      <c r="C7" s="9" t="s">
        <v>15</v>
      </c>
      <c r="D7" s="10">
        <f>D8</f>
        <v>-229000</v>
      </c>
      <c r="E7" s="10">
        <f>E8</f>
        <v>0</v>
      </c>
      <c r="F7" s="10">
        <f t="shared" ref="F7:G7" si="5">F8</f>
        <v>0</v>
      </c>
      <c r="G7" s="10">
        <f t="shared" si="5"/>
        <v>-229000</v>
      </c>
      <c r="H7" s="10">
        <f>H8</f>
        <v>0</v>
      </c>
    </row>
    <row r="8" spans="2:8" x14ac:dyDescent="0.25">
      <c r="B8" s="17"/>
      <c r="C8" s="1" t="s">
        <v>2</v>
      </c>
      <c r="D8" s="7">
        <f>SUM(D9)</f>
        <v>-229000</v>
      </c>
      <c r="E8" s="7">
        <f t="shared" ref="E8:F8" si="6">SUM(E9)</f>
        <v>0</v>
      </c>
      <c r="F8" s="7">
        <f t="shared" si="6"/>
        <v>0</v>
      </c>
      <c r="G8" s="7">
        <f>SUM(G9)</f>
        <v>-229000</v>
      </c>
      <c r="H8" s="7">
        <f>SUM(H9)</f>
        <v>0</v>
      </c>
    </row>
    <row r="9" spans="2:8" x14ac:dyDescent="0.25">
      <c r="B9" s="18"/>
      <c r="C9" s="3" t="s">
        <v>3</v>
      </c>
      <c r="D9" s="12">
        <f>SUM(E9:H9)</f>
        <v>-229000</v>
      </c>
      <c r="E9" s="12"/>
      <c r="F9" s="12"/>
      <c r="G9" s="12">
        <v>-229000</v>
      </c>
      <c r="H9" s="12"/>
    </row>
    <row r="10" spans="2:8" ht="42.75" customHeight="1" x14ac:dyDescent="0.25">
      <c r="B10" s="8" t="s">
        <v>16</v>
      </c>
      <c r="C10" s="9" t="s">
        <v>17</v>
      </c>
      <c r="D10" s="10">
        <f>D12</f>
        <v>416000</v>
      </c>
      <c r="E10" s="10">
        <f>E11</f>
        <v>0</v>
      </c>
      <c r="F10" s="10">
        <f t="shared" ref="F10:H10" si="7">F11</f>
        <v>0</v>
      </c>
      <c r="G10" s="10">
        <f t="shared" si="7"/>
        <v>416000</v>
      </c>
      <c r="H10" s="10">
        <f t="shared" si="7"/>
        <v>0</v>
      </c>
    </row>
    <row r="11" spans="2:8" x14ac:dyDescent="0.25">
      <c r="B11" s="11"/>
      <c r="C11" s="4" t="s">
        <v>2</v>
      </c>
      <c r="D11" s="7">
        <f>D12</f>
        <v>416000</v>
      </c>
      <c r="E11" s="7">
        <f t="shared" ref="E11" si="8">E12</f>
        <v>0</v>
      </c>
      <c r="F11" s="7">
        <f t="shared" ref="F11" si="9">F12</f>
        <v>0</v>
      </c>
      <c r="G11" s="7">
        <f t="shared" ref="G11" si="10">G12</f>
        <v>416000</v>
      </c>
      <c r="H11" s="7">
        <f t="shared" ref="H11" si="11">H12</f>
        <v>0</v>
      </c>
    </row>
    <row r="12" spans="2:8" x14ac:dyDescent="0.25">
      <c r="B12" s="11"/>
      <c r="C12" s="2" t="s">
        <v>3</v>
      </c>
      <c r="D12" s="12">
        <f>SUM(E12:H12)</f>
        <v>416000</v>
      </c>
      <c r="E12" s="12"/>
      <c r="F12" s="12"/>
      <c r="G12" s="12">
        <v>416000</v>
      </c>
      <c r="H12" s="12"/>
    </row>
    <row r="13" spans="2:8" ht="45" x14ac:dyDescent="0.25">
      <c r="B13" s="8" t="s">
        <v>18</v>
      </c>
      <c r="C13" s="9" t="s">
        <v>19</v>
      </c>
      <c r="D13" s="10">
        <f>D15</f>
        <v>-170000</v>
      </c>
      <c r="E13" s="10">
        <f>E14</f>
        <v>0</v>
      </c>
      <c r="F13" s="10">
        <f t="shared" ref="F13:H13" si="12">F14</f>
        <v>0</v>
      </c>
      <c r="G13" s="10">
        <f t="shared" si="12"/>
        <v>-132000</v>
      </c>
      <c r="H13" s="10">
        <f t="shared" si="12"/>
        <v>-38000</v>
      </c>
    </row>
    <row r="14" spans="2:8" x14ac:dyDescent="0.25">
      <c r="B14" s="19"/>
      <c r="C14" s="1" t="s">
        <v>2</v>
      </c>
      <c r="D14" s="7">
        <f>D15</f>
        <v>-170000</v>
      </c>
      <c r="E14" s="7">
        <f t="shared" ref="E14" si="13">E15</f>
        <v>0</v>
      </c>
      <c r="F14" s="7">
        <f t="shared" ref="F14" si="14">F15</f>
        <v>0</v>
      </c>
      <c r="G14" s="7">
        <f t="shared" ref="G14" si="15">G15</f>
        <v>-132000</v>
      </c>
      <c r="H14" s="7">
        <f t="shared" ref="H14" si="16">H15</f>
        <v>-38000</v>
      </c>
    </row>
    <row r="15" spans="2:8" ht="42.75" customHeight="1" x14ac:dyDescent="0.25">
      <c r="B15" s="26"/>
      <c r="C15" s="2" t="s">
        <v>3</v>
      </c>
      <c r="D15" s="12">
        <f>SUM(E15:H15)</f>
        <v>-170000</v>
      </c>
      <c r="E15" s="12"/>
      <c r="F15" s="12"/>
      <c r="G15" s="12">
        <f>-170000+38000</f>
        <v>-132000</v>
      </c>
      <c r="H15" s="12">
        <v>-38000</v>
      </c>
    </row>
    <row r="16" spans="2:8" ht="30" x14ac:dyDescent="0.25">
      <c r="B16" s="8" t="s">
        <v>24</v>
      </c>
      <c r="C16" s="9" t="s">
        <v>25</v>
      </c>
      <c r="D16" s="10">
        <f t="shared" ref="D16:F16" si="17">D17</f>
        <v>450000</v>
      </c>
      <c r="E16" s="10">
        <f t="shared" si="17"/>
        <v>0</v>
      </c>
      <c r="F16" s="10">
        <f t="shared" si="17"/>
        <v>0</v>
      </c>
      <c r="G16" s="10">
        <f>G17</f>
        <v>450000</v>
      </c>
      <c r="H16" s="10">
        <f>H17</f>
        <v>0</v>
      </c>
    </row>
    <row r="17" spans="2:9" x14ac:dyDescent="0.25">
      <c r="B17" s="19"/>
      <c r="C17" s="1" t="s">
        <v>2</v>
      </c>
      <c r="D17" s="7">
        <f>D18+D19</f>
        <v>450000</v>
      </c>
      <c r="E17" s="7">
        <f t="shared" ref="E17:H17" si="18">E18+E19</f>
        <v>0</v>
      </c>
      <c r="F17" s="7">
        <f t="shared" si="18"/>
        <v>0</v>
      </c>
      <c r="G17" s="7">
        <f>SUM(G18:G19)</f>
        <v>450000</v>
      </c>
      <c r="H17" s="7">
        <f t="shared" si="18"/>
        <v>0</v>
      </c>
    </row>
    <row r="18" spans="2:9" x14ac:dyDescent="0.25">
      <c r="B18" s="20"/>
      <c r="C18" s="3" t="s">
        <v>3</v>
      </c>
      <c r="D18" s="12">
        <f>SUM(E18:H18)</f>
        <v>615000</v>
      </c>
      <c r="E18" s="12"/>
      <c r="F18" s="12"/>
      <c r="G18" s="12">
        <v>515000</v>
      </c>
      <c r="H18" s="12">
        <v>100000</v>
      </c>
    </row>
    <row r="19" spans="2:9" x14ac:dyDescent="0.25">
      <c r="B19" s="21"/>
      <c r="C19" s="5" t="s">
        <v>13</v>
      </c>
      <c r="D19" s="12">
        <f>SUM(E19:H19)</f>
        <v>-165000</v>
      </c>
      <c r="E19" s="13"/>
      <c r="F19" s="13"/>
      <c r="G19" s="13">
        <v>-65000</v>
      </c>
      <c r="H19" s="13">
        <v>-100000</v>
      </c>
    </row>
    <row r="20" spans="2:9" ht="42.75" customHeight="1" x14ac:dyDescent="0.25">
      <c r="B20" s="8" t="s">
        <v>20</v>
      </c>
      <c r="C20" s="9" t="s">
        <v>21</v>
      </c>
      <c r="D20" s="10">
        <f>D22</f>
        <v>-950000</v>
      </c>
      <c r="E20" s="10">
        <f t="shared" ref="E20:H21" si="19">E21</f>
        <v>0</v>
      </c>
      <c r="F20" s="10">
        <f t="shared" si="19"/>
        <v>0</v>
      </c>
      <c r="G20" s="10">
        <f t="shared" si="19"/>
        <v>-950000</v>
      </c>
      <c r="H20" s="10">
        <f t="shared" si="19"/>
        <v>0</v>
      </c>
    </row>
    <row r="21" spans="2:9" x14ac:dyDescent="0.25">
      <c r="B21" s="27"/>
      <c r="C21" s="1" t="s">
        <v>2</v>
      </c>
      <c r="D21" s="7">
        <f>D22</f>
        <v>-950000</v>
      </c>
      <c r="E21" s="7">
        <f t="shared" si="19"/>
        <v>0</v>
      </c>
      <c r="F21" s="7">
        <f t="shared" si="19"/>
        <v>0</v>
      </c>
      <c r="G21" s="7">
        <f t="shared" si="19"/>
        <v>-950000</v>
      </c>
      <c r="H21" s="7">
        <f t="shared" si="19"/>
        <v>0</v>
      </c>
    </row>
    <row r="22" spans="2:9" x14ac:dyDescent="0.25">
      <c r="B22" s="28"/>
      <c r="C22" s="2" t="s">
        <v>3</v>
      </c>
      <c r="D22" s="12">
        <f>SUM(E22:H22)</f>
        <v>-950000</v>
      </c>
      <c r="E22" s="12"/>
      <c r="F22" s="12"/>
      <c r="G22" s="12">
        <v>-950000</v>
      </c>
      <c r="H22" s="12"/>
    </row>
    <row r="23" spans="2:9" ht="42.75" customHeight="1" x14ac:dyDescent="0.25">
      <c r="B23" s="8" t="s">
        <v>22</v>
      </c>
      <c r="C23" s="9" t="s">
        <v>23</v>
      </c>
      <c r="D23" s="10">
        <f>D24</f>
        <v>-177000</v>
      </c>
      <c r="E23" s="10">
        <f>E24</f>
        <v>0</v>
      </c>
      <c r="F23" s="10">
        <f t="shared" ref="F23:H23" si="20">F24</f>
        <v>0</v>
      </c>
      <c r="G23" s="10">
        <f t="shared" si="20"/>
        <v>-165000</v>
      </c>
      <c r="H23" s="10">
        <f t="shared" si="20"/>
        <v>-12000</v>
      </c>
    </row>
    <row r="24" spans="2:9" x14ac:dyDescent="0.25">
      <c r="B24" s="19"/>
      <c r="C24" s="1" t="s">
        <v>2</v>
      </c>
      <c r="D24" s="7">
        <f>D25+D26</f>
        <v>-177000</v>
      </c>
      <c r="E24" s="7">
        <f t="shared" ref="E24" si="21">E25</f>
        <v>0</v>
      </c>
      <c r="F24" s="7">
        <f t="shared" ref="F24" si="22">F25</f>
        <v>0</v>
      </c>
      <c r="G24" s="7">
        <f>G25+G26</f>
        <v>-165000</v>
      </c>
      <c r="H24" s="7">
        <f>H25+H26</f>
        <v>-12000</v>
      </c>
    </row>
    <row r="25" spans="2:9" x14ac:dyDescent="0.25">
      <c r="B25" s="20"/>
      <c r="C25" s="3" t="s">
        <v>3</v>
      </c>
      <c r="D25" s="12">
        <f>SUM(E25:H25)</f>
        <v>-16727</v>
      </c>
      <c r="E25" s="12"/>
      <c r="F25" s="12"/>
      <c r="G25" s="12">
        <f>-32000+15276-3</f>
        <v>-16727</v>
      </c>
      <c r="H25" s="12"/>
    </row>
    <row r="26" spans="2:9" x14ac:dyDescent="0.25">
      <c r="B26" s="21"/>
      <c r="C26" s="5" t="s">
        <v>13</v>
      </c>
      <c r="D26" s="12">
        <f>SUM(E26:H26)</f>
        <v>-160273</v>
      </c>
      <c r="E26" s="13"/>
      <c r="F26" s="13"/>
      <c r="G26" s="13">
        <f>-145000-15276+3+12000</f>
        <v>-148273</v>
      </c>
      <c r="H26" s="13">
        <v>-12000</v>
      </c>
    </row>
    <row r="27" spans="2:9" ht="45" x14ac:dyDescent="0.25">
      <c r="B27" s="8" t="s">
        <v>0</v>
      </c>
      <c r="C27" s="9" t="s">
        <v>1</v>
      </c>
      <c r="D27" s="10">
        <f>D28</f>
        <v>250000</v>
      </c>
      <c r="E27" s="10">
        <f>E28</f>
        <v>0</v>
      </c>
      <c r="F27" s="10">
        <f t="shared" ref="F27:H27" si="23">F28</f>
        <v>0</v>
      </c>
      <c r="G27" s="10">
        <f t="shared" si="23"/>
        <v>200000</v>
      </c>
      <c r="H27" s="10">
        <f t="shared" si="23"/>
        <v>50000</v>
      </c>
    </row>
    <row r="28" spans="2:9" ht="35.25" customHeight="1" x14ac:dyDescent="0.25">
      <c r="B28" s="1"/>
      <c r="C28" s="1" t="s">
        <v>2</v>
      </c>
      <c r="D28" s="1">
        <f>D29</f>
        <v>250000</v>
      </c>
      <c r="E28" s="1">
        <f t="shared" ref="E28:H28" si="24">E29</f>
        <v>0</v>
      </c>
      <c r="F28" s="1">
        <f t="shared" si="24"/>
        <v>0</v>
      </c>
      <c r="G28" s="1">
        <f t="shared" si="24"/>
        <v>200000</v>
      </c>
      <c r="H28" s="1">
        <f t="shared" si="24"/>
        <v>50000</v>
      </c>
    </row>
    <row r="29" spans="2:9" ht="18.75" x14ac:dyDescent="0.3">
      <c r="B29" s="5"/>
      <c r="C29" s="5" t="s">
        <v>3</v>
      </c>
      <c r="D29" s="5">
        <f>SUM(E29:H29)</f>
        <v>250000</v>
      </c>
      <c r="E29" s="5"/>
      <c r="F29" s="5"/>
      <c r="G29" s="5">
        <v>200000</v>
      </c>
      <c r="H29" s="5">
        <v>50000</v>
      </c>
      <c r="I29" s="14"/>
    </row>
  </sheetData>
  <mergeCells count="7">
    <mergeCell ref="B24:B26"/>
    <mergeCell ref="B17:B19"/>
    <mergeCell ref="C2:C3"/>
    <mergeCell ref="B2:B3"/>
    <mergeCell ref="B5:B6"/>
    <mergeCell ref="B14:B15"/>
    <mergeCell ref="B21:B22"/>
  </mergeCells>
  <dataValidations count="1">
    <dataValidation allowBlank="1" showErrorMessage="1" sqref="E27:H28 D26:D29 D4:H6 D10:H25"/>
  </dataValidation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დანართი </vt:lpstr>
      <vt:lpstr>'დანართი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2020-09-07T13:25:42Z</dcterms:modified>
</cp:coreProperties>
</file>